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NEQ CRANES GmbH\MARKETING\NEQ-HOMEPAGE-2022\Dateien-Home-2022\"/>
    </mc:Choice>
  </mc:AlternateContent>
  <bookViews>
    <workbookView xWindow="0" yWindow="0" windowWidth="23040" windowHeight="8772" activeTab="1"/>
  </bookViews>
  <sheets>
    <sheet name="NEQ-FWK-Tabellenvergleich" sheetId="1" r:id="rId1"/>
    <sheet name="Tabelle-nebeneinander" sheetId="3" r:id="rId2"/>
    <sheet name="NEQ-FWK-Konstruktionsvergleich" sheetId="2" r:id="rId3"/>
  </sheets>
  <calcPr calcId="152511"/>
</workbook>
</file>

<file path=xl/calcChain.xml><?xml version="1.0" encoding="utf-8"?>
<calcChain xmlns="http://schemas.openxmlformats.org/spreadsheetml/2006/main">
  <c r="H15" i="3" l="1"/>
  <c r="H14" i="3"/>
  <c r="E12" i="3"/>
  <c r="E14" i="3" s="1"/>
  <c r="D11" i="3"/>
  <c r="D12" i="3" s="1"/>
  <c r="D14" i="3" s="1"/>
  <c r="C18" i="1" l="1"/>
  <c r="C19" i="1"/>
  <c r="E12" i="1"/>
  <c r="E14" i="1" s="1"/>
  <c r="D11" i="1"/>
  <c r="D12" i="1" s="1"/>
  <c r="D14" i="1" s="1"/>
  <c r="J4" i="2" l="1"/>
  <c r="O4" i="2"/>
</calcChain>
</file>

<file path=xl/sharedStrings.xml><?xml version="1.0" encoding="utf-8"?>
<sst xmlns="http://schemas.openxmlformats.org/spreadsheetml/2006/main" count="73" uniqueCount="39">
  <si>
    <t>Einträgerlaufkran (ELK)</t>
  </si>
  <si>
    <t>Zweiträgerlaufkran (ZLK)</t>
  </si>
  <si>
    <t>NEQ-FACHWERKKRAN (NEQ-FWK)</t>
  </si>
  <si>
    <t>erford. Hallenhöhe (lichte innere Höhe)</t>
  </si>
  <si>
    <t>Spannweite (mm)</t>
  </si>
  <si>
    <t>Krangewicht ohne Hubwerk (kg)</t>
  </si>
  <si>
    <t>Einfluss des zusätzlichen Gewichtes auf die Statik, Gebäudekosten und Kranbahnen</t>
  </si>
  <si>
    <t>Hublast (t)</t>
  </si>
  <si>
    <t>Hubhöhe = freie Durchfahrt, max. UK-Kranbrücke od. Hakenhöhe (ELK) in mm</t>
  </si>
  <si>
    <t>zusätzl. erford. Hallenhöhe (mm)</t>
  </si>
  <si>
    <t>Investition in zusätzl. erford. Hallenhöhe (€)</t>
  </si>
  <si>
    <t>* Hallenbeispiel für Volumsberechnung: 24 x 60 m</t>
  </si>
  <si>
    <t>zusätzl. Heizleistung für zusätzl. Volumen (m3) *</t>
  </si>
  <si>
    <t>zusätzl. Heizkosten € p.a. *</t>
  </si>
  <si>
    <t>Kundennutzen - NEQ-FACHWERKKRAN:</t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</si>
  <si>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Tahoma"/>
        <family val="2"/>
      </rPr>
      <t>höhenoptimiert - geringste Bauhöhe im Industrievergleich</t>
    </r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</si>
  <si>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Tahoma"/>
        <family val="2"/>
      </rPr>
      <t xml:space="preserve">Hubwerk vollständig in Brückenhöhe integriert </t>
    </r>
  </si>
  <si>
    <t xml:space="preserve"> - gesünderes Arbeiten, weniger Ermüdung </t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</si>
  <si>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Tahoma"/>
        <family val="2"/>
      </rPr>
      <t xml:space="preserve">keine harten Schlagschatten aufgrund der Fachwerkkonstruktion </t>
    </r>
  </si>
  <si>
    <t>beim Unterfahren der Beleuchtung</t>
  </si>
  <si>
    <t>bei gleicher freiere Durchfahrtshöhe</t>
  </si>
  <si>
    <t>(kein darüber laufendes Hubwerk; kein unter der Brücke abgehängtes Hebezeug)</t>
  </si>
  <si>
    <t xml:space="preserve"> +</t>
  </si>
  <si>
    <r>
      <t xml:space="preserve"> für </t>
    </r>
    <r>
      <rPr>
        <b/>
        <sz val="16"/>
        <color theme="1"/>
        <rFont val="Century Gothic"/>
        <family val="2"/>
      </rPr>
      <t>ZLK</t>
    </r>
  </si>
  <si>
    <r>
      <t xml:space="preserve"> für</t>
    </r>
    <r>
      <rPr>
        <sz val="16"/>
        <color theme="1"/>
        <rFont val="Century Gothic"/>
        <family val="2"/>
      </rPr>
      <t xml:space="preserve"> </t>
    </r>
    <r>
      <rPr>
        <b/>
        <sz val="16"/>
        <color theme="1"/>
        <rFont val="Century Gothic"/>
        <family val="2"/>
      </rPr>
      <t>ELK</t>
    </r>
  </si>
  <si>
    <r>
      <t>·</t>
    </r>
    <r>
      <rPr>
        <sz val="12"/>
        <color theme="1"/>
        <rFont val="Times New Roman"/>
        <family val="1"/>
      </rPr>
      <t>      </t>
    </r>
    <r>
      <rPr>
        <sz val="12"/>
        <color theme="1"/>
        <rFont val="Century Gothic"/>
        <family val="2"/>
      </rPr>
      <t>Ökologisch wertvoll: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Tahoma"/>
        <family val="2"/>
      </rPr>
      <t>je nach Spannweite bis ÜBER 50% Gewichtseinsparung im Vergleich zu Kastenträgerbrücken</t>
    </r>
  </si>
  <si>
    <t>niedrigerer Hallenhöhenbedarf.</t>
  </si>
  <si>
    <t xml:space="preserve"> - leichtere Kranbahnen, niedrigere Kosten und ökologischer Nutzen durch geringeren Materialeinsatz </t>
  </si>
  <si>
    <t>Bei Verwendung von Leimbinder-Kranbahnen ist der Umweltnutzen noch höher!</t>
  </si>
  <si>
    <t>NEQ-FACHWERKKRAN (FWK) im Konstruktionsvergleich mit Zweiträger- (ZLK) und Einträgerlaufkran (ELK) in Kastenbauweise (Brücke)</t>
  </si>
  <si>
    <t>NEQ-FACHWERKKRAN</t>
  </si>
  <si>
    <t>STANDARD-ZWEITRÄGERLAUFKRAN</t>
  </si>
  <si>
    <t>STANDARD-EINTRÄGERLAUFKRAN</t>
  </si>
  <si>
    <t xml:space="preserve"> + Material- und Arbeitszeit</t>
  </si>
  <si>
    <t xml:space="preserve"> = €/m3 Heizkosten x zus. Volumen</t>
  </si>
  <si>
    <t>Umweltentlastung durch Gewichtsunterschiede (CO2 - % d. Emissionsreduktion) FWK zu ZLK (=100%)</t>
  </si>
  <si>
    <t>Umweltentlastung durch Gewichtsunterschiede (CO2 - % d. Emissionsreduktion) FWK zu ELK (=100%)</t>
  </si>
  <si>
    <t>Kunden- und Umweltnutzen im Vergleich</t>
  </si>
  <si>
    <t xml:space="preserve">mm, m3, €,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</si>
</sst>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8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sz val="14"/>
      <color theme="1"/>
      <name val="Tahoma"/>
      <family val="2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sz val="12"/>
      <color theme="1"/>
      <name val="Tahoma"/>
      <family val="2"/>
    </font>
    <font>
      <i/>
      <sz val="14"/>
      <color rgb="FF00B050"/>
      <name val="Tahoma"/>
      <family val="2"/>
    </font>
    <font>
      <i/>
      <sz val="11"/>
      <color theme="1"/>
      <name val="Century Gothic"/>
      <family val="2"/>
    </font>
    <font>
      <sz val="16"/>
      <color theme="1"/>
      <name val="Century Gothic"/>
      <family val="2"/>
    </font>
    <font>
      <sz val="20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2" xfId="0" applyFont="1" applyBorder="1"/>
    <xf numFmtId="9" fontId="9" fillId="4" borderId="3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9" fontId="9" fillId="4" borderId="4" xfId="2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9" fontId="6" fillId="0" borderId="1" xfId="2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165" fontId="4" fillId="0" borderId="1" xfId="1" applyNumberFormat="1" applyFont="1" applyBorder="1"/>
    <xf numFmtId="164" fontId="4" fillId="0" borderId="1" xfId="1" applyNumberFormat="1" applyFont="1" applyBorder="1"/>
    <xf numFmtId="0" fontId="6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6" fillId="2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5" fontId="4" fillId="0" borderId="1" xfId="1" applyNumberFormat="1" applyFont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165" fontId="4" fillId="3" borderId="3" xfId="1" applyNumberFormat="1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vertical="center"/>
    </xf>
    <xf numFmtId="165" fontId="4" fillId="4" borderId="3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14" fillId="0" borderId="0" xfId="0" applyFont="1" applyAlignment="1">
      <alignment vertical="center"/>
    </xf>
    <xf numFmtId="0" fontId="15" fillId="0" borderId="0" xfId="0" applyFont="1"/>
    <xf numFmtId="0" fontId="4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6" fillId="0" borderId="0" xfId="0" applyFont="1"/>
    <xf numFmtId="0" fontId="4" fillId="2" borderId="5" xfId="0" applyFont="1" applyFill="1" applyBorder="1" applyAlignment="1">
      <alignment horizontal="center" wrapText="1"/>
    </xf>
    <xf numFmtId="0" fontId="17" fillId="0" borderId="0" xfId="0" applyFont="1" applyAlignment="1">
      <alignment horizontal="right" vertical="center"/>
    </xf>
    <xf numFmtId="0" fontId="19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 applyAlignment="1"/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9" fontId="6" fillId="0" borderId="0" xfId="2" applyFont="1" applyFill="1" applyBorder="1" applyAlignment="1">
      <alignment horizontal="center" vertical="center"/>
    </xf>
    <xf numFmtId="0" fontId="8" fillId="0" borderId="0" xfId="0" applyFont="1" applyFill="1" applyBorder="1"/>
    <xf numFmtId="9" fontId="9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327660</xdr:colOff>
      <xdr:row>16</xdr:row>
      <xdr:rowOff>243840</xdr:rowOff>
    </xdr:from>
    <xdr:to>
      <xdr:col>2</xdr:col>
      <xdr:colOff>1028700</xdr:colOff>
      <xdr:row>16</xdr:row>
      <xdr:rowOff>472440</xdr:rowOff>
    </xdr:to>
    <xdr:sp macro="" textlink="">
      <xdr:nvSpPr>
        <xdr:cNvPr id="2" name="Pfeil nach rechts 1"/>
        <xdr:cNvSpPr/>
      </xdr:nvSpPr>
      <xdr:spPr>
        <a:xfrm>
          <a:off x="2148840" y="4411980"/>
          <a:ext cx="701040" cy="228600"/>
        </a:xfrm>
        <a:prstGeom prst="rightArrow">
          <a:avLst/>
        </a:prstGeom>
        <a:solidFill>
          <a:schemeClr val="bg2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3</xdr:col>
      <xdr:colOff>464820</xdr:colOff>
      <xdr:row>16</xdr:row>
      <xdr:rowOff>76200</xdr:rowOff>
    </xdr:from>
    <xdr:to>
      <xdr:col>3</xdr:col>
      <xdr:colOff>937260</xdr:colOff>
      <xdr:row>16</xdr:row>
      <xdr:rowOff>647700</xdr:rowOff>
    </xdr:to>
    <xdr:sp macro="" textlink="">
      <xdr:nvSpPr>
        <xdr:cNvPr id="3" name="Gestreifter Pfeil nach rechts 2"/>
        <xdr:cNvSpPr/>
      </xdr:nvSpPr>
      <xdr:spPr>
        <a:xfrm rot="16200000">
          <a:off x="3516630" y="4293870"/>
          <a:ext cx="571500" cy="472440"/>
        </a:xfrm>
        <a:prstGeom prst="striped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359277</xdr:colOff>
      <xdr:row>16</xdr:row>
      <xdr:rowOff>216362</xdr:rowOff>
    </xdr:from>
    <xdr:to>
      <xdr:col>4</xdr:col>
      <xdr:colOff>1055090</xdr:colOff>
      <xdr:row>16</xdr:row>
      <xdr:rowOff>475442</xdr:rowOff>
    </xdr:to>
    <xdr:sp macro="" textlink="">
      <xdr:nvSpPr>
        <xdr:cNvPr id="4" name="Gestreifter Pfeil nach rechts 3"/>
        <xdr:cNvSpPr/>
      </xdr:nvSpPr>
      <xdr:spPr>
        <a:xfrm rot="18973133">
          <a:off x="4794117" y="4384502"/>
          <a:ext cx="695813" cy="259080"/>
        </a:xfrm>
        <a:prstGeom prst="stripedRightArrow">
          <a:avLst/>
        </a:prstGeom>
        <a:solidFill>
          <a:schemeClr val="bg2">
            <a:lumMod val="2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91440</xdr:colOff>
      <xdr:row>33</xdr:row>
      <xdr:rowOff>15240</xdr:rowOff>
    </xdr:from>
    <xdr:to>
      <xdr:col>4</xdr:col>
      <xdr:colOff>1082040</xdr:colOff>
      <xdr:row>40</xdr:row>
      <xdr:rowOff>137160</xdr:rowOff>
    </xdr:to>
    <xdr:pic>
      <xdr:nvPicPr>
        <xdr:cNvPr id="5" name="Bild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867900"/>
          <a:ext cx="5425440" cy="1440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44</xdr:row>
      <xdr:rowOff>0</xdr:rowOff>
    </xdr:from>
    <xdr:to>
      <xdr:col>4</xdr:col>
      <xdr:colOff>363855</xdr:colOff>
      <xdr:row>54</xdr:row>
      <xdr:rowOff>15240</xdr:rowOff>
    </xdr:to>
    <xdr:pic>
      <xdr:nvPicPr>
        <xdr:cNvPr id="8" name="Bild 4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1955780"/>
          <a:ext cx="4770120" cy="1920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327660</xdr:colOff>
      <xdr:row>12</xdr:row>
      <xdr:rowOff>243840</xdr:rowOff>
    </xdr:from>
    <xdr:to>
      <xdr:col>7</xdr:col>
      <xdr:colOff>1028700</xdr:colOff>
      <xdr:row>12</xdr:row>
      <xdr:rowOff>472440</xdr:rowOff>
    </xdr:to>
    <xdr:sp macro="" textlink="">
      <xdr:nvSpPr>
        <xdr:cNvPr id="7" name="Pfeil nach rechts 6"/>
        <xdr:cNvSpPr/>
      </xdr:nvSpPr>
      <xdr:spPr>
        <a:xfrm>
          <a:off x="2941320" y="5509260"/>
          <a:ext cx="701040" cy="228600"/>
        </a:xfrm>
        <a:prstGeom prst="rightArrow">
          <a:avLst/>
        </a:prstGeom>
        <a:solidFill>
          <a:schemeClr val="bg2"/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8</xdr:col>
      <xdr:colOff>464820</xdr:colOff>
      <xdr:row>12</xdr:row>
      <xdr:rowOff>76200</xdr:rowOff>
    </xdr:from>
    <xdr:to>
      <xdr:col>8</xdr:col>
      <xdr:colOff>937260</xdr:colOff>
      <xdr:row>12</xdr:row>
      <xdr:rowOff>647700</xdr:rowOff>
    </xdr:to>
    <xdr:sp macro="" textlink="">
      <xdr:nvSpPr>
        <xdr:cNvPr id="8" name="Gestreifter Pfeil nach rechts 7"/>
        <xdr:cNvSpPr/>
      </xdr:nvSpPr>
      <xdr:spPr>
        <a:xfrm rot="16200000">
          <a:off x="4309110" y="5391150"/>
          <a:ext cx="571500" cy="472440"/>
        </a:xfrm>
        <a:prstGeom prst="striped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359277</xdr:colOff>
      <xdr:row>12</xdr:row>
      <xdr:rowOff>216362</xdr:rowOff>
    </xdr:from>
    <xdr:to>
      <xdr:col>9</xdr:col>
      <xdr:colOff>1055090</xdr:colOff>
      <xdr:row>12</xdr:row>
      <xdr:rowOff>475442</xdr:rowOff>
    </xdr:to>
    <xdr:sp macro="" textlink="">
      <xdr:nvSpPr>
        <xdr:cNvPr id="9" name="Gestreifter Pfeil nach rechts 8"/>
        <xdr:cNvSpPr/>
      </xdr:nvSpPr>
      <xdr:spPr>
        <a:xfrm rot="18973133">
          <a:off x="5716137" y="5481782"/>
          <a:ext cx="695813" cy="259080"/>
        </a:xfrm>
        <a:prstGeom prst="stripedRightArrow">
          <a:avLst/>
        </a:prstGeom>
        <a:solidFill>
          <a:schemeClr val="bg2">
            <a:lumMod val="2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7</xdr:col>
      <xdr:colOff>137185</xdr:colOff>
      <xdr:row>25</xdr:row>
      <xdr:rowOff>7034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1560"/>
          <a:ext cx="5676925" cy="3336974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152401</xdr:colOff>
      <xdr:row>5</xdr:row>
      <xdr:rowOff>0</xdr:rowOff>
    </xdr:from>
    <xdr:to>
      <xdr:col>12</xdr:col>
      <xdr:colOff>119297</xdr:colOff>
      <xdr:row>25</xdr:row>
      <xdr:rowOff>45720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92141" y="876300"/>
          <a:ext cx="3929296" cy="3550920"/>
        </a:xfrm>
        <a:prstGeom prst="rect">
          <a:avLst/>
        </a:prstGeom>
      </xdr:spPr>
    </xdr:pic>
    <xdr:clientData/>
  </xdr:twoCellAnchor>
  <xdr:twoCellAnchor editAs="oneCell">
    <xdr:from>
      <xdr:col>12</xdr:col>
      <xdr:colOff>175261</xdr:colOff>
      <xdr:row>5</xdr:row>
      <xdr:rowOff>0</xdr:rowOff>
    </xdr:from>
    <xdr:to>
      <xdr:col>16</xdr:col>
      <xdr:colOff>449581</xdr:colOff>
      <xdr:row>25</xdr:row>
      <xdr:rowOff>61562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7401" y="876300"/>
          <a:ext cx="3444240" cy="35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showGridLines="0" topLeftCell="A10" workbookViewId="0">
      <selection activeCell="H13" sqref="H13"/>
    </sheetView>
  </sheetViews>
  <sheetFormatPr baseColWidth="10" defaultColWidth="11.5546875" defaultRowHeight="13.8" x14ac:dyDescent="0.25"/>
  <cols>
    <col min="1" max="1" width="11.5546875" style="2"/>
    <col min="2" max="2" width="26.5546875" style="2" customWidth="1"/>
    <col min="3" max="3" width="18.6640625" style="2" customWidth="1"/>
    <col min="4" max="4" width="21.33203125" style="2" customWidth="1"/>
    <col min="5" max="5" width="19.33203125" style="2" bestFit="1" customWidth="1"/>
    <col min="6" max="16384" width="11.5546875" style="2"/>
  </cols>
  <sheetData>
    <row r="1" spans="2:5" ht="14.4" thickBot="1" x14ac:dyDescent="0.3"/>
    <row r="2" spans="2:5" ht="24" thickBot="1" x14ac:dyDescent="0.45">
      <c r="B2" s="57" t="s">
        <v>37</v>
      </c>
      <c r="C2" s="58"/>
      <c r="D2" s="58"/>
      <c r="E2" s="59"/>
    </row>
    <row r="3" spans="2:5" ht="24" thickBot="1" x14ac:dyDescent="0.45">
      <c r="C3" s="3"/>
    </row>
    <row r="4" spans="2:5" ht="42" thickBot="1" x14ac:dyDescent="0.3">
      <c r="B4" s="9" t="s">
        <v>38</v>
      </c>
      <c r="C4" s="39" t="s">
        <v>2</v>
      </c>
      <c r="D4" s="10" t="s">
        <v>1</v>
      </c>
      <c r="E4" s="10" t="s">
        <v>0</v>
      </c>
    </row>
    <row r="5" spans="2:5" x14ac:dyDescent="0.25">
      <c r="B5" s="20"/>
      <c r="C5" s="22"/>
      <c r="D5" s="21"/>
      <c r="E5" s="21"/>
    </row>
    <row r="6" spans="2:5" ht="55.2" x14ac:dyDescent="0.25">
      <c r="B6" s="44" t="s">
        <v>8</v>
      </c>
      <c r="C6" s="23">
        <v>8000</v>
      </c>
      <c r="D6" s="23">
        <v>8000</v>
      </c>
      <c r="E6" s="23">
        <v>8000</v>
      </c>
    </row>
    <row r="7" spans="2:5" x14ac:dyDescent="0.25">
      <c r="B7" s="45" t="s">
        <v>4</v>
      </c>
      <c r="C7" s="14">
        <v>23655</v>
      </c>
      <c r="D7" s="14">
        <v>23655</v>
      </c>
      <c r="E7" s="14">
        <v>23655</v>
      </c>
    </row>
    <row r="8" spans="2:5" x14ac:dyDescent="0.25">
      <c r="B8" s="45" t="s">
        <v>7</v>
      </c>
      <c r="C8" s="15">
        <v>6.3</v>
      </c>
      <c r="D8" s="15">
        <v>6.3</v>
      </c>
      <c r="E8" s="15">
        <v>6.3</v>
      </c>
    </row>
    <row r="9" spans="2:5" x14ac:dyDescent="0.25">
      <c r="B9" s="46" t="s">
        <v>11</v>
      </c>
    </row>
    <row r="11" spans="2:5" ht="27.6" x14ac:dyDescent="0.25">
      <c r="B11" s="47" t="s">
        <v>3</v>
      </c>
      <c r="C11" s="24">
        <v>9000</v>
      </c>
      <c r="D11" s="25">
        <f>8820+490</f>
        <v>9310</v>
      </c>
      <c r="E11" s="26">
        <v>9545</v>
      </c>
    </row>
    <row r="12" spans="2:5" ht="27.6" x14ac:dyDescent="0.25">
      <c r="B12" s="47" t="s">
        <v>9</v>
      </c>
      <c r="C12" s="17">
        <v>0</v>
      </c>
      <c r="D12" s="16">
        <f>D11-C11</f>
        <v>310</v>
      </c>
      <c r="E12" s="6">
        <f>E11-C11</f>
        <v>545</v>
      </c>
    </row>
    <row r="13" spans="2:5" ht="30" x14ac:dyDescent="0.25">
      <c r="B13" s="47" t="s">
        <v>10</v>
      </c>
      <c r="C13" s="17">
        <v>0</v>
      </c>
      <c r="D13" s="42" t="s">
        <v>33</v>
      </c>
      <c r="E13" s="43" t="s">
        <v>33</v>
      </c>
    </row>
    <row r="14" spans="2:5" ht="27.6" x14ac:dyDescent="0.25">
      <c r="B14" s="47" t="s">
        <v>12</v>
      </c>
      <c r="C14" s="17">
        <v>0</v>
      </c>
      <c r="D14" s="16">
        <f>24*60*D12/1000</f>
        <v>446.4</v>
      </c>
      <c r="E14" s="7">
        <f>24*60*E12/1000</f>
        <v>784.8</v>
      </c>
    </row>
    <row r="15" spans="2:5" ht="45" x14ac:dyDescent="0.25">
      <c r="B15" s="47" t="s">
        <v>13</v>
      </c>
      <c r="C15" s="17">
        <v>0</v>
      </c>
      <c r="D15" s="42" t="s">
        <v>34</v>
      </c>
      <c r="E15" s="43" t="s">
        <v>34</v>
      </c>
    </row>
    <row r="16" spans="2:5" ht="27.6" x14ac:dyDescent="0.25">
      <c r="B16" s="47" t="s">
        <v>5</v>
      </c>
      <c r="C16" s="24">
        <v>4450</v>
      </c>
      <c r="D16" s="27">
        <v>9570</v>
      </c>
      <c r="E16" s="28">
        <v>6140</v>
      </c>
    </row>
    <row r="17" spans="2:5" ht="55.2" x14ac:dyDescent="0.25">
      <c r="B17" s="47" t="s">
        <v>6</v>
      </c>
      <c r="C17" s="11"/>
      <c r="D17" s="13"/>
      <c r="E17" s="19"/>
    </row>
    <row r="18" spans="2:5" ht="69" x14ac:dyDescent="0.25">
      <c r="B18" s="47" t="s">
        <v>35</v>
      </c>
      <c r="C18" s="18">
        <f>-(1-C16/D16)</f>
        <v>-0.53500522466039713</v>
      </c>
      <c r="D18" s="8">
        <v>1</v>
      </c>
      <c r="E18" s="12"/>
    </row>
    <row r="19" spans="2:5" ht="69" x14ac:dyDescent="0.25">
      <c r="B19" s="47" t="s">
        <v>36</v>
      </c>
      <c r="C19" s="18">
        <f>-(1-C16/E16)</f>
        <v>-0.27524429967426711</v>
      </c>
      <c r="D19" s="4"/>
      <c r="E19" s="5">
        <v>1</v>
      </c>
    </row>
    <row r="31" spans="2:5" ht="17.399999999999999" x14ac:dyDescent="0.25">
      <c r="B31" s="32" t="s">
        <v>14</v>
      </c>
    </row>
    <row r="32" spans="2:5" ht="17.399999999999999" x14ac:dyDescent="0.25">
      <c r="B32" s="32"/>
    </row>
    <row r="33" spans="2:7" ht="15.6" x14ac:dyDescent="0.25">
      <c r="B33" s="30" t="s">
        <v>15</v>
      </c>
    </row>
    <row r="34" spans="2:7" ht="17.399999999999999" x14ac:dyDescent="0.25">
      <c r="B34" s="29"/>
    </row>
    <row r="35" spans="2:7" ht="14.4" x14ac:dyDescent="0.3">
      <c r="B35"/>
    </row>
    <row r="36" spans="2:7" ht="14.4" x14ac:dyDescent="0.3">
      <c r="B36"/>
    </row>
    <row r="37" spans="2:7" ht="14.4" x14ac:dyDescent="0.3">
      <c r="B37"/>
    </row>
    <row r="38" spans="2:7" ht="14.4" x14ac:dyDescent="0.3">
      <c r="B38"/>
    </row>
    <row r="39" spans="2:7" ht="14.4" x14ac:dyDescent="0.3">
      <c r="B39"/>
    </row>
    <row r="40" spans="2:7" ht="14.4" x14ac:dyDescent="0.3">
      <c r="B40"/>
    </row>
    <row r="41" spans="2:7" ht="17.399999999999999" x14ac:dyDescent="0.25">
      <c r="B41" s="29"/>
    </row>
    <row r="42" spans="2:7" ht="15.6" x14ac:dyDescent="0.25">
      <c r="B42" s="30" t="s">
        <v>16</v>
      </c>
    </row>
    <row r="43" spans="2:7" x14ac:dyDescent="0.25">
      <c r="B43" s="2" t="s">
        <v>21</v>
      </c>
      <c r="G43" s="2" t="s">
        <v>26</v>
      </c>
    </row>
    <row r="44" spans="2:7" ht="15" x14ac:dyDescent="0.25">
      <c r="B44" s="31"/>
    </row>
    <row r="45" spans="2:7" ht="15" x14ac:dyDescent="0.25">
      <c r="B45" s="31"/>
    </row>
    <row r="46" spans="2:7" ht="15" x14ac:dyDescent="0.25">
      <c r="B46" s="31"/>
    </row>
    <row r="47" spans="2:7" ht="15" x14ac:dyDescent="0.25">
      <c r="B47" s="31"/>
    </row>
    <row r="48" spans="2:7" ht="15" x14ac:dyDescent="0.25">
      <c r="B48" s="31"/>
    </row>
    <row r="49" spans="2:3" ht="15" x14ac:dyDescent="0.25">
      <c r="B49" s="31"/>
    </row>
    <row r="50" spans="2:3" ht="15" x14ac:dyDescent="0.25">
      <c r="B50" s="31"/>
    </row>
    <row r="51" spans="2:3" ht="15" x14ac:dyDescent="0.25">
      <c r="B51" s="31"/>
    </row>
    <row r="52" spans="2:3" ht="15" x14ac:dyDescent="0.25">
      <c r="B52" s="31"/>
    </row>
    <row r="53" spans="2:3" ht="15" x14ac:dyDescent="0.25">
      <c r="B53" s="31"/>
    </row>
    <row r="54" spans="2:3" ht="15" x14ac:dyDescent="0.25">
      <c r="B54" s="31"/>
    </row>
    <row r="55" spans="2:3" ht="15.6" x14ac:dyDescent="0.3">
      <c r="B55" s="1"/>
    </row>
    <row r="56" spans="2:3" ht="15.6" x14ac:dyDescent="0.25">
      <c r="B56" s="30" t="s">
        <v>25</v>
      </c>
    </row>
    <row r="57" spans="2:3" x14ac:dyDescent="0.25">
      <c r="B57" s="2" t="s">
        <v>27</v>
      </c>
    </row>
    <row r="58" spans="2:3" ht="15" x14ac:dyDescent="0.25">
      <c r="B58" s="31"/>
      <c r="C58" s="2" t="s">
        <v>28</v>
      </c>
    </row>
    <row r="59" spans="2:3" ht="15" x14ac:dyDescent="0.25">
      <c r="B59" s="31"/>
    </row>
    <row r="60" spans="2:3" ht="15.6" x14ac:dyDescent="0.25">
      <c r="B60" s="30" t="s">
        <v>18</v>
      </c>
    </row>
    <row r="61" spans="2:3" x14ac:dyDescent="0.25">
      <c r="C61" s="2" t="s">
        <v>19</v>
      </c>
    </row>
    <row r="62" spans="2:3" x14ac:dyDescent="0.25">
      <c r="C62" s="2" t="s">
        <v>17</v>
      </c>
    </row>
  </sheetData>
  <mergeCells count="1">
    <mergeCell ref="B2:E2"/>
  </mergeCells>
  <pageMargins left="0.59055118110236227" right="0.5118110236220472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tabSelected="1" topLeftCell="A7" workbookViewId="0">
      <selection activeCell="K3" sqref="K3"/>
    </sheetView>
  </sheetViews>
  <sheetFormatPr baseColWidth="10" defaultColWidth="11.5546875" defaultRowHeight="13.8" x14ac:dyDescent="0.25"/>
  <cols>
    <col min="1" max="1" width="11.5546875" style="2"/>
    <col min="2" max="2" width="26.5546875" style="2" customWidth="1"/>
    <col min="3" max="3" width="18.6640625" style="2" customWidth="1"/>
    <col min="4" max="4" width="21.33203125" style="2" customWidth="1"/>
    <col min="5" max="5" width="19.33203125" style="2" bestFit="1" customWidth="1"/>
    <col min="6" max="6" width="4.21875" style="2" customWidth="1"/>
    <col min="7" max="7" width="28" style="2" customWidth="1"/>
    <col min="8" max="8" width="18" style="2" customWidth="1"/>
    <col min="9" max="9" width="19.33203125" style="2" customWidth="1"/>
    <col min="10" max="10" width="19.88671875" style="2" customWidth="1"/>
    <col min="11" max="16384" width="11.5546875" style="2"/>
  </cols>
  <sheetData>
    <row r="1" spans="2:10" ht="14.4" thickBot="1" x14ac:dyDescent="0.3"/>
    <row r="2" spans="2:10" ht="24" thickBot="1" x14ac:dyDescent="0.45">
      <c r="B2" s="60" t="s">
        <v>37</v>
      </c>
      <c r="C2" s="61"/>
      <c r="D2" s="61"/>
      <c r="E2" s="61"/>
      <c r="F2" s="61"/>
      <c r="G2" s="61"/>
      <c r="H2" s="61"/>
      <c r="I2" s="61"/>
      <c r="J2" s="62"/>
    </row>
    <row r="3" spans="2:10" ht="24" thickBot="1" x14ac:dyDescent="0.45">
      <c r="C3" s="3"/>
    </row>
    <row r="4" spans="2:10" ht="42.6" customHeight="1" thickBot="1" x14ac:dyDescent="0.3">
      <c r="B4" s="9" t="s">
        <v>38</v>
      </c>
      <c r="C4" s="39" t="s">
        <v>2</v>
      </c>
      <c r="D4" s="10" t="s">
        <v>1</v>
      </c>
      <c r="E4" s="10" t="s">
        <v>0</v>
      </c>
      <c r="G4" s="9" t="s">
        <v>38</v>
      </c>
      <c r="H4" s="39" t="s">
        <v>2</v>
      </c>
      <c r="I4" s="10" t="s">
        <v>1</v>
      </c>
      <c r="J4" s="10" t="s">
        <v>0</v>
      </c>
    </row>
    <row r="5" spans="2:10" x14ac:dyDescent="0.25">
      <c r="B5" s="20"/>
      <c r="C5" s="22"/>
      <c r="D5" s="21"/>
      <c r="E5" s="21"/>
    </row>
    <row r="6" spans="2:10" ht="55.2" x14ac:dyDescent="0.25">
      <c r="B6" s="44" t="s">
        <v>8</v>
      </c>
      <c r="C6" s="23">
        <v>8000</v>
      </c>
      <c r="D6" s="23">
        <v>8000</v>
      </c>
      <c r="E6" s="23">
        <v>8000</v>
      </c>
      <c r="G6" s="47" t="s">
        <v>8</v>
      </c>
      <c r="H6" s="23">
        <v>8000</v>
      </c>
      <c r="I6" s="23">
        <v>8000</v>
      </c>
      <c r="J6" s="23">
        <v>8000</v>
      </c>
    </row>
    <row r="7" spans="2:10" x14ac:dyDescent="0.25">
      <c r="B7" s="45" t="s">
        <v>4</v>
      </c>
      <c r="C7" s="14">
        <v>23655</v>
      </c>
      <c r="D7" s="14">
        <v>23655</v>
      </c>
      <c r="E7" s="14">
        <v>23655</v>
      </c>
      <c r="G7" s="45" t="s">
        <v>4</v>
      </c>
      <c r="H7" s="14">
        <v>23655</v>
      </c>
      <c r="I7" s="14">
        <v>23655</v>
      </c>
      <c r="J7" s="14">
        <v>23655</v>
      </c>
    </row>
    <row r="8" spans="2:10" x14ac:dyDescent="0.25">
      <c r="B8" s="45" t="s">
        <v>7</v>
      </c>
      <c r="C8" s="15">
        <v>6.3</v>
      </c>
      <c r="D8" s="15">
        <v>6.3</v>
      </c>
      <c r="E8" s="15">
        <v>6.3</v>
      </c>
      <c r="G8" s="45" t="s">
        <v>7</v>
      </c>
      <c r="H8" s="15">
        <v>6.3</v>
      </c>
      <c r="I8" s="15">
        <v>6.3</v>
      </c>
      <c r="J8" s="15">
        <v>6.3</v>
      </c>
    </row>
    <row r="9" spans="2:10" x14ac:dyDescent="0.25">
      <c r="B9" s="46" t="s">
        <v>11</v>
      </c>
      <c r="G9" s="46" t="s">
        <v>11</v>
      </c>
    </row>
    <row r="11" spans="2:10" ht="27.6" x14ac:dyDescent="0.25">
      <c r="B11" s="47" t="s">
        <v>3</v>
      </c>
      <c r="C11" s="24">
        <v>9000</v>
      </c>
      <c r="D11" s="25">
        <f>8820+490</f>
        <v>9310</v>
      </c>
      <c r="E11" s="26">
        <v>9545</v>
      </c>
      <c r="G11" s="47" t="s">
        <v>5</v>
      </c>
      <c r="H11" s="24">
        <v>4450</v>
      </c>
      <c r="I11" s="27">
        <v>9570</v>
      </c>
      <c r="J11" s="28">
        <v>6140</v>
      </c>
    </row>
    <row r="12" spans="2:10" ht="27.6" x14ac:dyDescent="0.25">
      <c r="B12" s="47" t="s">
        <v>9</v>
      </c>
      <c r="C12" s="17">
        <v>0</v>
      </c>
      <c r="D12" s="16">
        <f>D11-C11</f>
        <v>310</v>
      </c>
      <c r="E12" s="6">
        <f>E11-C11</f>
        <v>545</v>
      </c>
    </row>
    <row r="13" spans="2:10" ht="55.2" x14ac:dyDescent="0.25">
      <c r="B13" s="47" t="s">
        <v>10</v>
      </c>
      <c r="C13" s="17">
        <v>0</v>
      </c>
      <c r="D13" s="42" t="s">
        <v>33</v>
      </c>
      <c r="E13" s="43" t="s">
        <v>33</v>
      </c>
      <c r="G13" s="47" t="s">
        <v>6</v>
      </c>
      <c r="H13" s="11"/>
      <c r="I13" s="13"/>
      <c r="J13" s="19"/>
    </row>
    <row r="14" spans="2:10" ht="69" x14ac:dyDescent="0.25">
      <c r="B14" s="47" t="s">
        <v>12</v>
      </c>
      <c r="C14" s="17">
        <v>0</v>
      </c>
      <c r="D14" s="16">
        <f>24*60*D12/1000</f>
        <v>446.4</v>
      </c>
      <c r="E14" s="7">
        <f>24*60*E12/1000</f>
        <v>784.8</v>
      </c>
      <c r="G14" s="47" t="s">
        <v>35</v>
      </c>
      <c r="H14" s="18">
        <f>-(1-H11/I11)</f>
        <v>-0.53500522466039713</v>
      </c>
      <c r="I14" s="8">
        <v>1</v>
      </c>
      <c r="J14" s="12"/>
    </row>
    <row r="15" spans="2:10" ht="69" x14ac:dyDescent="0.25">
      <c r="B15" s="47" t="s">
        <v>13</v>
      </c>
      <c r="C15" s="17">
        <v>0</v>
      </c>
      <c r="D15" s="55" t="s">
        <v>34</v>
      </c>
      <c r="E15" s="56" t="s">
        <v>34</v>
      </c>
      <c r="G15" s="47" t="s">
        <v>36</v>
      </c>
      <c r="H15" s="18">
        <f>-(1-H11/J11)</f>
        <v>-0.27524429967426711</v>
      </c>
      <c r="I15" s="4"/>
      <c r="J15" s="5">
        <v>1</v>
      </c>
    </row>
    <row r="16" spans="2:10" s="48" customFormat="1" ht="15" x14ac:dyDescent="0.25">
      <c r="B16" s="49"/>
      <c r="C16" s="53"/>
      <c r="D16" s="54"/>
      <c r="E16" s="54"/>
      <c r="G16" s="49"/>
      <c r="H16" s="50"/>
      <c r="I16" s="51"/>
      <c r="J16" s="52"/>
    </row>
  </sheetData>
  <mergeCells count="1">
    <mergeCell ref="B2:J2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"/>
  <sheetViews>
    <sheetView showGridLines="0" zoomScale="90" zoomScaleNormal="90" workbookViewId="0">
      <selection activeCell="K34" sqref="K34"/>
    </sheetView>
  </sheetViews>
  <sheetFormatPr baseColWidth="10" defaultColWidth="11.5546875" defaultRowHeight="13.8" x14ac:dyDescent="0.25"/>
  <cols>
    <col min="1" max="1" width="11.5546875" style="2"/>
    <col min="2" max="2" width="23" style="2" customWidth="1"/>
    <col min="3" max="16384" width="11.5546875" style="2"/>
  </cols>
  <sheetData>
    <row r="2" spans="2:16" ht="21" x14ac:dyDescent="0.35">
      <c r="B2" s="38" t="s">
        <v>29</v>
      </c>
    </row>
    <row r="3" spans="2:16" ht="14.4" thickBot="1" x14ac:dyDescent="0.3"/>
    <row r="4" spans="2:16" ht="28.2" thickBot="1" x14ac:dyDescent="0.4">
      <c r="B4" s="34" t="s">
        <v>9</v>
      </c>
      <c r="C4" s="35">
        <v>0</v>
      </c>
      <c r="D4" s="33" t="s">
        <v>20</v>
      </c>
      <c r="I4" s="40" t="s">
        <v>22</v>
      </c>
      <c r="J4" s="36">
        <f>'NEQ-FWK-Tabellenvergleich'!D12</f>
        <v>310</v>
      </c>
      <c r="K4" s="2" t="s">
        <v>23</v>
      </c>
      <c r="N4" s="40" t="s">
        <v>22</v>
      </c>
      <c r="O4" s="37">
        <f>'NEQ-FWK-Tabellenvergleich'!E12</f>
        <v>545</v>
      </c>
      <c r="P4" s="2" t="s">
        <v>24</v>
      </c>
    </row>
    <row r="27" spans="3:14" ht="16.8" x14ac:dyDescent="0.25">
      <c r="C27" s="41" t="s">
        <v>30</v>
      </c>
      <c r="I27" s="41" t="s">
        <v>31</v>
      </c>
      <c r="N27" s="41" t="s">
        <v>32</v>
      </c>
    </row>
  </sheetData>
  <pageMargins left="0.70866141732283472" right="0.70866141732283472" top="0.78740157480314965" bottom="0.78740157480314965" header="0.31496062992125984" footer="0.31496062992125984"/>
  <pageSetup paperSize="8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NEQ-FWK-Tabellenvergleich</vt:lpstr>
      <vt:lpstr>Tabelle-nebeneinander</vt:lpstr>
      <vt:lpstr>NEQ-FWK-Konstruktionsvergleich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Quirxtner</dc:creator>
  <cp:lastModifiedBy>Helmut Quirxtner</cp:lastModifiedBy>
  <cp:lastPrinted>2019-03-27T05:53:11Z</cp:lastPrinted>
  <dcterms:created xsi:type="dcterms:W3CDTF">2019-03-26T15:48:47Z</dcterms:created>
  <dcterms:modified xsi:type="dcterms:W3CDTF">2022-04-01T05:52:09Z</dcterms:modified>
</cp:coreProperties>
</file>